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12"/>
  <workbookPr filterPrivacy="1" defaultThemeVersion="124226"/>
  <xr:revisionPtr revIDLastSave="0" documentId="8_{89658040-DE74-4504-B9E0-BCC740AEA9C9}" xr6:coauthVersionLast="45" xr6:coauthVersionMax="45" xr10:uidLastSave="{00000000-0000-0000-0000-000000000000}"/>
  <bookViews>
    <workbookView xWindow="120" yWindow="105" windowWidth="15120" windowHeight="8010" xr2:uid="{00000000-000D-0000-FFFF-FFFF00000000}"/>
  </bookViews>
  <sheets>
    <sheet name="образование" sheetId="5" r:id="rId1"/>
  </sheets>
  <calcPr calcId="191028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3" i="5" l="1"/>
  <c r="I74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39" i="5"/>
  <c r="I38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1" i="5"/>
  <c r="I9" i="5"/>
</calcChain>
</file>

<file path=xl/sharedStrings.xml><?xml version="1.0" encoding="utf-8"?>
<sst xmlns="http://schemas.openxmlformats.org/spreadsheetml/2006/main" count="186" uniqueCount="119">
  <si>
    <t>Информация о среднемесячной заработной плате руководителей, их заместителей и главных бухгалтеров муниципальных учреждений города Дивногорска за 2017 год</t>
  </si>
  <si>
    <t>Учреждение</t>
  </si>
  <si>
    <t>Занимаемая должность</t>
  </si>
  <si>
    <t xml:space="preserve">ФИО </t>
  </si>
  <si>
    <t xml:space="preserve">Среднемесячная заработная плата (руб)         </t>
  </si>
  <si>
    <t>Примечание</t>
  </si>
  <si>
    <t>ОБРАЗОВАНИЕ</t>
  </si>
  <si>
    <t>ФОТ</t>
  </si>
  <si>
    <t>муниципальное бюджетное дошкольное образовательное учреждение детский сад № 4, III категория</t>
  </si>
  <si>
    <t>Заведующий д/с</t>
  </si>
  <si>
    <t>Путинцева Галина Александровна</t>
  </si>
  <si>
    <t xml:space="preserve">Зам.заведующей </t>
  </si>
  <si>
    <t>Попова Татьяна Николаевна</t>
  </si>
  <si>
    <t>с учетом совмещения</t>
  </si>
  <si>
    <t>муниципальное бюджетное дошкольное образовательное учреждение детский сад № 5, III категория</t>
  </si>
  <si>
    <t>Васильева Светлана Дмитриевна</t>
  </si>
  <si>
    <t>-</t>
  </si>
  <si>
    <t>муниципальное бюджетное дошкольное образовательное учреждение детский сад № 7 комбинированного вида</t>
  </si>
  <si>
    <t xml:space="preserve">Заведующий д/с </t>
  </si>
  <si>
    <t>Быстрова Татьяна Ильинична</t>
  </si>
  <si>
    <t>Зам.заведующей</t>
  </si>
  <si>
    <t>Иванова Елена Владимировна</t>
  </si>
  <si>
    <t>муниципальное бюджетное дошкольное образовательное учреждение детский сад № 8</t>
  </si>
  <si>
    <t>Хотько Ольга Викторовна</t>
  </si>
  <si>
    <t>Килих Галина Павлова</t>
  </si>
  <si>
    <t>муниципальное бюджетное дошкольное образовательное учреждение детский сад № 9 комбинированного вида, II (вторая) категория</t>
  </si>
  <si>
    <t>Рыжова Нонна Юрьевна</t>
  </si>
  <si>
    <t>Зам.заведующей по ВОР</t>
  </si>
  <si>
    <t>Логванова Татьяна Витальевна</t>
  </si>
  <si>
    <t>Зам.заведующей по АХЧ</t>
  </si>
  <si>
    <t>Смык Валентина Степановна</t>
  </si>
  <si>
    <t>муниципальное бюджетное дошкольное образовательное учреждение детский сад № 10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</si>
  <si>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Заорская Татьяна Ильинична</t>
  </si>
  <si>
    <t>Зайцева Ольга Александровна</t>
  </si>
  <si>
    <t>муниципальное бюджетное дошкольное образовательное учреждение детский сад №12</t>
  </si>
  <si>
    <t>Пугач Людмила Николаевна</t>
  </si>
  <si>
    <t>Батурина Людмила Сергеевна</t>
  </si>
  <si>
    <t>Портнягина Оксана Геннадьевна</t>
  </si>
  <si>
    <t>муниципальное бюджетное дошкольное образовательное учреждение детский сад № 13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</si>
  <si>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Алтова Татьяна Анатольевна</t>
  </si>
  <si>
    <t>Косенко Ольга Владимировна</t>
  </si>
  <si>
    <t>муниципальное бюджетное дошкольное образовательное учреждение детский сад № 14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</si>
  <si>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Макеич Оксана Александровна</t>
  </si>
  <si>
    <t>Осанина Екатерина Николаевна</t>
  </si>
  <si>
    <t>Кустова Любовь Владимировна</t>
  </si>
  <si>
    <t>муниципальное бюджетное дошкольное образовательное учреждение детский сад № 15 общеразвивающего вида с приотритетным осуществлением деятельности по одному из направлений развития детей (художественно-эстетическое), II (вторая) категория</t>
  </si>
  <si>
    <t>Мухина Тамара Викторовна</t>
  </si>
  <si>
    <t>Иванова Ольга Алексеевна</t>
  </si>
  <si>
    <t>муниципальное автономное дошкольное образовательное учреждение детский сад № 17</t>
  </si>
  <si>
    <t>Ехалова Елена Михайловна</t>
  </si>
  <si>
    <t>Агапова Марина Александровна</t>
  </si>
  <si>
    <t>Сергеева Надежда Васильевна</t>
  </si>
  <si>
    <t>с 20.11.2017</t>
  </si>
  <si>
    <t>Миллер Татьяна Николаевна</t>
  </si>
  <si>
    <t>по 31.10.2017</t>
  </si>
  <si>
    <t>муниципальное бюджетное дошкольное образовательное учреждение детский сад № 18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</si>
  <si>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Дворецкая Вера Викторовна</t>
  </si>
  <si>
    <t>Можарина Ирина Викторовна</t>
  </si>
  <si>
    <t>0,5 ст с учетом совмещения по 31.05.2017</t>
  </si>
  <si>
    <t>Мусухина Анна Владимировна</t>
  </si>
  <si>
    <t>0,5 ст с учетом совмещения</t>
  </si>
  <si>
    <t>муниципальное бюджетное общеобразовательное учреждение "Средняя общеобразовательная школа №2 им. Ю.А. Гагарина" г. Дивногорска</t>
  </si>
  <si>
    <t>Директор</t>
  </si>
  <si>
    <t>Ерошкина Ирина Юрьевна</t>
  </si>
  <si>
    <t>Зам.директора по УВР</t>
  </si>
  <si>
    <t>Федоров Игорь Геннадьевич</t>
  </si>
  <si>
    <t>Ермолович Наталья Витальевна</t>
  </si>
  <si>
    <t>Авдеенко Зинаида Александровна</t>
  </si>
  <si>
    <t>Зам.директора по АХР</t>
  </si>
  <si>
    <t>Аблашева Татьяна Владимировна</t>
  </si>
  <si>
    <t>муниципальное бюджетное общеобразовательное учреждение средняя общеобразовательная школа № 4</t>
  </si>
  <si>
    <t>Кирилина Ирина Владимировна</t>
  </si>
  <si>
    <t>Григорьева Нина Васильевна</t>
  </si>
  <si>
    <t>Федосеева Жаннета Валерьевна</t>
  </si>
  <si>
    <t>с 01.09.2017</t>
  </si>
  <si>
    <t>Комиссарова Марина Михайловна</t>
  </si>
  <si>
    <t>по 31.07.2017</t>
  </si>
  <si>
    <t>Зарубин Иван Александрович</t>
  </si>
  <si>
    <t>муниципальное бюджетное общеобразовательное учреждение средняя общеобразовательная школа № 5</t>
  </si>
  <si>
    <t>Шиверновская Лариса Юрьевна</t>
  </si>
  <si>
    <t>Шмидт Лариса Юрьевна</t>
  </si>
  <si>
    <t>Кириллова Оксана Ивановна</t>
  </si>
  <si>
    <t>Ольбик Галия Гаязовна</t>
  </si>
  <si>
    <t>муниципальное бюджетное общеобразовательное учреждение средняя общеобразовательная школа № 7</t>
  </si>
  <si>
    <t>Метелкина Марина Владимировна</t>
  </si>
  <si>
    <t>Ковгер Ирина Николаевна</t>
  </si>
  <si>
    <t>Кошкина</t>
  </si>
  <si>
    <t>Ирина Анатольевна</t>
  </si>
  <si>
    <t>Пушилова Ольга Викторовна</t>
  </si>
  <si>
    <t>муниципальное бюджетное общеобразовательное учреждение средняя общеобразовательная школа № 9</t>
  </si>
  <si>
    <t>Шведюк Виталина Григорьевна</t>
  </si>
  <si>
    <t>Ланина Татьяна Арсентьевна</t>
  </si>
  <si>
    <t>Мошкина Ирина Александровна</t>
  </si>
  <si>
    <t>Калюжнова Галина Викторовна</t>
  </si>
  <si>
    <t>с учетом совмещения по 31.01.2017</t>
  </si>
  <si>
    <t>Зубехина Эвелина Юрьевна</t>
  </si>
  <si>
    <t>Муниципальное казенное общеобразовательное учреждение Открытая (сменная) общеобразовательная школа № 1</t>
  </si>
  <si>
    <t>Мицкевич Валерий Васильевич</t>
  </si>
  <si>
    <t>Кудряшова Юлия Александровна</t>
  </si>
  <si>
    <t>Дворецкий Михаил Иванович</t>
  </si>
  <si>
    <t>Зам.директора по АХЧ</t>
  </si>
  <si>
    <t>Шевцова Валентина Николаевна</t>
  </si>
  <si>
    <t>муниципальное бюджетное образовательное учреждение дополнительного образования "Дом детского творчества"</t>
  </si>
  <si>
    <t>Меньших Светлана Михайловна</t>
  </si>
  <si>
    <t>Крылова Татьяна Юрьевна</t>
  </si>
  <si>
    <t>Волгина Екатерина Вадимовна</t>
  </si>
  <si>
    <t>с 01.02.2017</t>
  </si>
  <si>
    <t>Гасюль Сергей Валерьевич</t>
  </si>
  <si>
    <t>с 01.03.2017</t>
  </si>
  <si>
    <t>Черных Александр Владимирович</t>
  </si>
  <si>
    <t>по 01.03.2017</t>
  </si>
  <si>
    <t>Муниципальное казенное учреждение "Городской информационно-методический центр" в системе образования города Дивногорска</t>
  </si>
  <si>
    <t>Коршун Елена Геннадьевна</t>
  </si>
  <si>
    <t>муниципальное бюджетное образовательное учреждение дополнительного образования "Детская эколого-биологическая станция"</t>
  </si>
  <si>
    <t>Мажарина Надежда Васильевна</t>
  </si>
  <si>
    <t>Отдел образования</t>
  </si>
  <si>
    <t>Начальник</t>
  </si>
  <si>
    <t>Кабацура Галина Васильевна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</si>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</sst>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u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2" xfId="0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0" xfId="0" applyBorder="1"/>
    <xf numFmtId="0" fontId="0" fillId="0" borderId="17" xfId="0" applyBorder="1"/>
    <xf numFmtId="14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18" xfId="0" applyBorder="1"/>
    <xf numFmtId="2" fontId="0" fillId="0" borderId="5" xfId="0" applyNumberFormat="1" applyBorder="1"/>
    <xf numFmtId="2" fontId="0" fillId="0" borderId="14" xfId="0" applyNumberForma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Fill="1"/>
    <xf numFmtId="0" fontId="0" fillId="0" borderId="6" xfId="0" applyBorder="1"/>
    <xf numFmtId="0" fontId="0" fillId="0" borderId="28" xfId="0" applyBorder="1"/>
    <xf numFmtId="0" fontId="0" fillId="0" borderId="32" xfId="0" applyBorder="1"/>
    <xf numFmtId="0" fontId="0" fillId="0" borderId="12" xfId="0" applyBorder="1" applyAlignment="1">
      <alignment vertical="top"/>
    </xf>
    <xf numFmtId="0" fontId="0" fillId="0" borderId="25" xfId="0" applyBorder="1" applyAlignment="1">
      <alignment vertical="top"/>
    </xf>
    <xf numFmtId="2" fontId="0" fillId="0" borderId="27" xfId="0" applyNumberFormat="1" applyBorder="1" applyAlignment="1">
      <alignment vertical="top"/>
    </xf>
    <xf numFmtId="0" fontId="0" fillId="0" borderId="27" xfId="0" applyBorder="1" applyAlignment="1">
      <alignment wrapText="1"/>
    </xf>
    <xf numFmtId="0" fontId="0" fillId="0" borderId="11" xfId="0" applyBorder="1" applyAlignment="1">
      <alignment vertical="top"/>
    </xf>
    <xf numFmtId="0" fontId="0" fillId="0" borderId="7" xfId="0" applyBorder="1" applyAlignment="1">
      <alignment vertical="top"/>
    </xf>
    <xf numFmtId="2" fontId="0" fillId="0" borderId="14" xfId="0" applyNumberFormat="1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2" fontId="0" fillId="0" borderId="37" xfId="0" applyNumberFormat="1" applyBorder="1"/>
    <xf numFmtId="0" fontId="0" fillId="0" borderId="7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35" xfId="0" applyFill="1" applyBorder="1"/>
    <xf numFmtId="0" fontId="0" fillId="0" borderId="32" xfId="0" applyFill="1" applyBorder="1"/>
    <xf numFmtId="0" fontId="0" fillId="0" borderId="33" xfId="0" applyBorder="1"/>
    <xf numFmtId="0" fontId="0" fillId="0" borderId="34" xfId="0" applyBorder="1"/>
    <xf numFmtId="0" fontId="0" fillId="0" borderId="33" xfId="0" applyFill="1" applyBorder="1"/>
    <xf numFmtId="2" fontId="0" fillId="0" borderId="34" xfId="0" applyNumberFormat="1" applyBorder="1"/>
    <xf numFmtId="0" fontId="0" fillId="0" borderId="12" xfId="0" applyBorder="1" applyAlignment="1">
      <alignment horizontal="center"/>
    </xf>
    <xf numFmtId="0" fontId="0" fillId="0" borderId="36" xfId="0" applyFill="1" applyBorder="1"/>
    <xf numFmtId="0" fontId="0" fillId="0" borderId="25" xfId="0" applyFill="1" applyBorder="1"/>
    <xf numFmtId="0" fontId="0" fillId="0" borderId="26" xfId="0" applyFill="1" applyBorder="1"/>
    <xf numFmtId="2" fontId="0" fillId="0" borderId="27" xfId="0" applyNumberFormat="1" applyBorder="1"/>
    <xf numFmtId="0" fontId="0" fillId="0" borderId="38" xfId="0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3" borderId="12" xfId="0" applyFill="1" applyBorder="1"/>
    <xf numFmtId="0" fontId="0" fillId="0" borderId="17" xfId="0" applyBorder="1" applyAlignment="1">
      <alignment horizontal="center"/>
    </xf>
    <xf numFmtId="0" fontId="0" fillId="3" borderId="12" xfId="0" applyFill="1" applyBorder="1" applyAlignment="1">
      <alignment vertical="top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2" fontId="0" fillId="0" borderId="27" xfId="0" applyNumberFormat="1" applyBorder="1" applyAlignment="1"/>
    <xf numFmtId="0" fontId="0" fillId="0" borderId="25" xfId="0" applyBorder="1" applyAlignment="1">
      <alignment wrapText="1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40" xfId="0" applyBorder="1"/>
    <xf numFmtId="0" fontId="0" fillId="0" borderId="39" xfId="0" applyBorder="1" applyAlignment="1">
      <alignment vertical="top"/>
    </xf>
    <xf numFmtId="2" fontId="0" fillId="0" borderId="40" xfId="0" applyNumberFormat="1" applyBorder="1" applyAlignment="1">
      <alignment vertical="top"/>
    </xf>
    <xf numFmtId="0" fontId="0" fillId="0" borderId="17" xfId="0" applyBorder="1" applyAlignment="1">
      <alignment horizontal="center" vertical="center" wrapText="1"/>
    </xf>
    <xf numFmtId="0" fontId="0" fillId="0" borderId="15" xfId="0" applyFill="1" applyBorder="1"/>
    <xf numFmtId="2" fontId="0" fillId="0" borderId="15" xfId="0" applyNumberFormat="1" applyBorder="1"/>
    <xf numFmtId="2" fontId="0" fillId="0" borderId="12" xfId="0" applyNumberFormat="1" applyBorder="1"/>
    <xf numFmtId="2" fontId="0" fillId="0" borderId="17" xfId="0" applyNumberFormat="1" applyBorder="1" applyAlignment="1">
      <alignment vertical="top"/>
    </xf>
    <xf numFmtId="0" fontId="0" fillId="0" borderId="12" xfId="0" applyFill="1" applyBorder="1"/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24" xfId="0" applyNumberForma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12" xfId="0" applyBorder="1" applyAlignment="1"/>
    <xf numFmtId="0" fontId="0" fillId="0" borderId="17" xfId="0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19" xfId="0" applyBorder="1" applyAlignment="1"/>
    <xf numFmtId="0" fontId="0" fillId="0" borderId="20" xfId="0" applyBorder="1" applyAlignme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2" borderId="2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7"/>
  <sheetViews>
    <sheetView tabSelected="1" topLeftCell="A64" workbookViewId="0">
      <selection activeCell="M76" sqref="M76"/>
    </sheetView>
  </sheetViews>
  <sheetFormatPr defaultRowHeight="15"/>
  <cols>
    <col min="1" max="1" width="4.140625" customWidth="1"/>
    <col min="3" max="3" width="11.85546875" customWidth="1"/>
    <col min="4" max="4" width="23" customWidth="1"/>
    <col min="7" max="7" width="13.85546875" customWidth="1"/>
    <col min="8" max="8" width="11.28515625" hidden="1" customWidth="1"/>
    <col min="9" max="9" width="13.85546875" customWidth="1"/>
    <col min="10" max="10" width="20" customWidth="1"/>
    <col min="11" max="11" width="1.85546875" customWidth="1"/>
    <col min="12" max="12" width="16" customWidth="1"/>
  </cols>
  <sheetData>
    <row r="2" spans="1:10" ht="81.75" customHeight="1">
      <c r="C2" s="124" t="s">
        <v>0</v>
      </c>
      <c r="D2" s="124"/>
      <c r="E2" s="124"/>
      <c r="F2" s="124"/>
      <c r="G2" s="124"/>
      <c r="H2" s="124"/>
      <c r="I2" s="124"/>
    </row>
    <row r="3" spans="1:10" ht="15.75" thickBot="1"/>
    <row r="4" spans="1:10" s="1" customFormat="1">
      <c r="A4" s="125" t="s">
        <v>1</v>
      </c>
      <c r="B4" s="126"/>
      <c r="C4" s="127"/>
      <c r="D4" s="131" t="s">
        <v>2</v>
      </c>
      <c r="E4" s="125" t="s">
        <v>3</v>
      </c>
      <c r="F4" s="126"/>
      <c r="G4" s="133"/>
      <c r="H4" s="137" t="s">
        <v>4</v>
      </c>
      <c r="I4" s="138"/>
      <c r="J4" s="113" t="s">
        <v>5</v>
      </c>
    </row>
    <row r="5" spans="1:10" s="1" customFormat="1" ht="48.75" customHeight="1" thickBot="1">
      <c r="A5" s="128"/>
      <c r="B5" s="129"/>
      <c r="C5" s="130"/>
      <c r="D5" s="132"/>
      <c r="E5" s="134"/>
      <c r="F5" s="135"/>
      <c r="G5" s="136"/>
      <c r="H5" s="139"/>
      <c r="I5" s="140"/>
      <c r="J5" s="114"/>
    </row>
    <row r="6" spans="1:10" s="1" customFormat="1">
      <c r="A6" s="141" t="s">
        <v>6</v>
      </c>
      <c r="B6" s="142"/>
      <c r="C6" s="143"/>
      <c r="D6" s="104"/>
      <c r="E6" s="151"/>
      <c r="F6" s="152"/>
      <c r="G6" s="153"/>
      <c r="H6" s="23"/>
      <c r="I6" s="153"/>
      <c r="J6" s="160"/>
    </row>
    <row r="7" spans="1:10" s="1" customFormat="1">
      <c r="A7" s="144"/>
      <c r="B7" s="145"/>
      <c r="C7" s="146"/>
      <c r="D7" s="106"/>
      <c r="E7" s="154"/>
      <c r="F7" s="155"/>
      <c r="G7" s="156"/>
      <c r="H7" s="11" t="s">
        <v>7</v>
      </c>
      <c r="I7" s="156"/>
      <c r="J7" s="106"/>
    </row>
    <row r="8" spans="1:10" s="1" customFormat="1">
      <c r="A8" s="147"/>
      <c r="B8" s="148"/>
      <c r="C8" s="149"/>
      <c r="D8" s="150"/>
      <c r="E8" s="157"/>
      <c r="F8" s="158"/>
      <c r="G8" s="159"/>
      <c r="H8" s="24"/>
      <c r="I8" s="159"/>
      <c r="J8" s="150"/>
    </row>
    <row r="9" spans="1:10" s="1" customFormat="1">
      <c r="A9" s="121" t="s">
        <v>8</v>
      </c>
      <c r="B9" s="122"/>
      <c r="C9" s="123"/>
      <c r="D9" s="25" t="s">
        <v>9</v>
      </c>
      <c r="E9" s="25" t="s">
        <v>10</v>
      </c>
      <c r="F9" s="25"/>
      <c r="G9" s="3"/>
      <c r="H9" s="26">
        <v>474564.74</v>
      </c>
      <c r="I9" s="27">
        <f t="shared" ref="I9:I68" si="0">H9/12</f>
        <v>39547.061666666668</v>
      </c>
      <c r="J9" s="28"/>
    </row>
    <row r="10" spans="1:10" s="1" customFormat="1" ht="74.25" customHeight="1" thickBot="1">
      <c r="A10" s="99"/>
      <c r="B10" s="100"/>
      <c r="C10" s="101"/>
      <c r="D10" s="29" t="s">
        <v>11</v>
      </c>
      <c r="E10" s="30" t="s">
        <v>12</v>
      </c>
      <c r="F10" s="4"/>
      <c r="G10" s="5"/>
      <c r="H10" s="30">
        <v>526049.44999999995</v>
      </c>
      <c r="I10" s="31">
        <v>36420.54</v>
      </c>
      <c r="J10" s="32" t="s">
        <v>13</v>
      </c>
    </row>
    <row r="11" spans="1:10" s="1" customFormat="1">
      <c r="A11" s="121" t="s">
        <v>14</v>
      </c>
      <c r="B11" s="122"/>
      <c r="C11" s="123"/>
      <c r="D11" s="7" t="s">
        <v>9</v>
      </c>
      <c r="E11" s="1" t="s">
        <v>15</v>
      </c>
      <c r="G11" s="12"/>
      <c r="H11" s="1">
        <v>342600.47</v>
      </c>
      <c r="I11" s="14">
        <f t="shared" si="0"/>
        <v>28550.039166666666</v>
      </c>
      <c r="J11" s="106"/>
    </row>
    <row r="12" spans="1:10" s="1" customFormat="1" ht="59.25" customHeight="1" thickBot="1">
      <c r="A12" s="89"/>
      <c r="B12" s="90"/>
      <c r="C12" s="91"/>
      <c r="D12" s="29"/>
      <c r="E12" s="4" t="s">
        <v>16</v>
      </c>
      <c r="F12" s="4"/>
      <c r="G12" s="5"/>
      <c r="H12" s="4" t="s">
        <v>16</v>
      </c>
      <c r="I12" s="15" t="s">
        <v>16</v>
      </c>
      <c r="J12" s="105"/>
    </row>
    <row r="13" spans="1:10" s="1" customFormat="1">
      <c r="A13" s="107" t="s">
        <v>17</v>
      </c>
      <c r="B13" s="108"/>
      <c r="C13" s="109"/>
      <c r="D13" s="7" t="s">
        <v>18</v>
      </c>
      <c r="E13" s="33" t="s">
        <v>19</v>
      </c>
      <c r="F13" s="34"/>
      <c r="G13" s="35"/>
      <c r="H13" s="34">
        <v>443747.69</v>
      </c>
      <c r="I13" s="36">
        <f t="shared" si="0"/>
        <v>36978.974166666667</v>
      </c>
      <c r="J13" s="104"/>
    </row>
    <row r="14" spans="1:10" s="1" customFormat="1" ht="75.75" customHeight="1" thickBot="1">
      <c r="A14" s="110"/>
      <c r="B14" s="111"/>
      <c r="C14" s="112"/>
      <c r="D14" s="29" t="s">
        <v>20</v>
      </c>
      <c r="E14" s="37" t="s">
        <v>21</v>
      </c>
      <c r="F14" s="4"/>
      <c r="G14" s="5"/>
      <c r="H14" s="30">
        <v>393032.9</v>
      </c>
      <c r="I14" s="31">
        <f>H14/12</f>
        <v>32752.741666666669</v>
      </c>
      <c r="J14" s="105"/>
    </row>
    <row r="15" spans="1:10" s="1" customFormat="1">
      <c r="A15" s="107" t="s">
        <v>22</v>
      </c>
      <c r="B15" s="108"/>
      <c r="C15" s="109"/>
      <c r="D15" s="7" t="s">
        <v>18</v>
      </c>
      <c r="E15" s="33" t="s">
        <v>23</v>
      </c>
      <c r="F15" s="34"/>
      <c r="G15" s="35"/>
      <c r="H15" s="34">
        <v>388253.19</v>
      </c>
      <c r="I15" s="36">
        <f>H15/12</f>
        <v>32354.432499999999</v>
      </c>
      <c r="J15" s="7"/>
    </row>
    <row r="16" spans="1:10" s="1" customFormat="1" ht="63" customHeight="1" thickBot="1">
      <c r="A16" s="110"/>
      <c r="B16" s="111"/>
      <c r="C16" s="112"/>
      <c r="D16" s="29" t="s">
        <v>20</v>
      </c>
      <c r="E16" s="37" t="s">
        <v>24</v>
      </c>
      <c r="F16" s="30"/>
      <c r="G16" s="38"/>
      <c r="H16" s="30">
        <v>372717.64</v>
      </c>
      <c r="I16" s="31">
        <f>H16/12</f>
        <v>31059.803333333333</v>
      </c>
      <c r="J16" s="39" t="s">
        <v>13</v>
      </c>
    </row>
    <row r="17" spans="1:10" s="1" customFormat="1">
      <c r="A17" s="84" t="s">
        <v>25</v>
      </c>
      <c r="B17" s="84"/>
      <c r="C17" s="85"/>
      <c r="D17" s="7" t="s">
        <v>18</v>
      </c>
      <c r="E17" s="40" t="s">
        <v>26</v>
      </c>
      <c r="F17" s="34"/>
      <c r="G17" s="35"/>
      <c r="H17" s="34">
        <v>473389.33</v>
      </c>
      <c r="I17" s="36">
        <f t="shared" si="0"/>
        <v>39449.110833333332</v>
      </c>
      <c r="J17" s="76"/>
    </row>
    <row r="18" spans="1:10" s="1" customFormat="1">
      <c r="A18" s="87"/>
      <c r="B18" s="87"/>
      <c r="C18" s="88"/>
      <c r="D18" s="6" t="s">
        <v>27</v>
      </c>
      <c r="E18" s="41" t="s">
        <v>28</v>
      </c>
      <c r="F18" s="42"/>
      <c r="G18" s="43"/>
      <c r="H18" s="44">
        <v>421588.06</v>
      </c>
      <c r="I18" s="45">
        <f t="shared" si="0"/>
        <v>35132.338333333333</v>
      </c>
      <c r="J18" s="46"/>
    </row>
    <row r="19" spans="1:10" s="1" customFormat="1" ht="72" customHeight="1" thickBot="1">
      <c r="A19" s="90"/>
      <c r="B19" s="90"/>
      <c r="C19" s="91"/>
      <c r="D19" s="29" t="s">
        <v>29</v>
      </c>
      <c r="E19" s="37" t="s">
        <v>30</v>
      </c>
      <c r="F19" s="30"/>
      <c r="G19" s="38"/>
      <c r="H19" s="30">
        <v>419308.09</v>
      </c>
      <c r="I19" s="31">
        <f t="shared" si="0"/>
        <v>34942.340833333335</v>
      </c>
      <c r="J19" s="32" t="s">
        <v>13</v>
      </c>
    </row>
    <row r="20" spans="1:10" s="1" customFormat="1">
      <c r="A20" s="83" t="s">
        <v>31</v>
      </c>
      <c r="B20" s="84"/>
      <c r="C20" s="85"/>
      <c r="D20" s="7" t="s">
        <v>18</v>
      </c>
      <c r="E20" s="40" t="s">
        <v>32</v>
      </c>
      <c r="F20" s="34"/>
      <c r="G20" s="35"/>
      <c r="H20" s="34">
        <v>363823.1</v>
      </c>
      <c r="I20" s="36">
        <f t="shared" si="0"/>
        <v>30318.591666666664</v>
      </c>
      <c r="J20" s="104"/>
    </row>
    <row r="21" spans="1:10" s="1" customFormat="1" ht="81.75" customHeight="1" thickBot="1">
      <c r="A21" s="89"/>
      <c r="B21" s="90"/>
      <c r="C21" s="91"/>
      <c r="D21" s="29" t="s">
        <v>20</v>
      </c>
      <c r="E21" s="37" t="s">
        <v>33</v>
      </c>
      <c r="F21" s="4"/>
      <c r="G21" s="5"/>
      <c r="H21" s="30">
        <v>365093.05</v>
      </c>
      <c r="I21" s="31">
        <f t="shared" si="0"/>
        <v>30424.420833333334</v>
      </c>
      <c r="J21" s="105"/>
    </row>
    <row r="22" spans="1:10" s="1" customFormat="1">
      <c r="A22" s="84" t="s">
        <v>34</v>
      </c>
      <c r="B22" s="84"/>
      <c r="C22" s="85"/>
      <c r="D22" s="7" t="s">
        <v>18</v>
      </c>
      <c r="E22" s="40" t="s">
        <v>35</v>
      </c>
      <c r="F22" s="34"/>
      <c r="G22" s="35"/>
      <c r="H22" s="47">
        <v>415620.06</v>
      </c>
      <c r="I22" s="36">
        <f t="shared" si="0"/>
        <v>34635.004999999997</v>
      </c>
      <c r="J22" s="104"/>
    </row>
    <row r="23" spans="1:10" s="1" customFormat="1">
      <c r="A23" s="87"/>
      <c r="B23" s="87"/>
      <c r="C23" s="88"/>
      <c r="D23" s="3" t="s">
        <v>27</v>
      </c>
      <c r="E23" s="48" t="s">
        <v>36</v>
      </c>
      <c r="F23" s="17"/>
      <c r="G23" s="18"/>
      <c r="H23" s="49">
        <v>386686.62</v>
      </c>
      <c r="I23" s="50">
        <f t="shared" si="0"/>
        <v>32223.884999999998</v>
      </c>
      <c r="J23" s="106"/>
    </row>
    <row r="24" spans="1:10" s="1" customFormat="1" ht="55.5" customHeight="1" thickBot="1">
      <c r="A24" s="90"/>
      <c r="B24" s="90"/>
      <c r="C24" s="91"/>
      <c r="D24" s="29" t="s">
        <v>29</v>
      </c>
      <c r="E24" s="37" t="s">
        <v>37</v>
      </c>
      <c r="F24" s="4"/>
      <c r="G24" s="5"/>
      <c r="H24" s="30">
        <v>357203.63</v>
      </c>
      <c r="I24" s="31">
        <f t="shared" si="0"/>
        <v>29766.969166666666</v>
      </c>
      <c r="J24" s="105"/>
    </row>
    <row r="25" spans="1:10" s="1" customFormat="1">
      <c r="A25" s="83" t="s">
        <v>38</v>
      </c>
      <c r="B25" s="84"/>
      <c r="C25" s="85"/>
      <c r="D25" s="7" t="s">
        <v>18</v>
      </c>
      <c r="E25" s="40" t="s">
        <v>39</v>
      </c>
      <c r="F25" s="34"/>
      <c r="G25" s="35"/>
      <c r="H25" s="34">
        <v>394162.55</v>
      </c>
      <c r="I25" s="36">
        <f t="shared" si="0"/>
        <v>32846.879166666666</v>
      </c>
      <c r="J25" s="76"/>
    </row>
    <row r="26" spans="1:10" s="1" customFormat="1" ht="15.75" thickBot="1">
      <c r="A26" s="89"/>
      <c r="B26" s="90"/>
      <c r="C26" s="91"/>
      <c r="D26" s="29" t="s">
        <v>20</v>
      </c>
      <c r="E26" s="37" t="s">
        <v>40</v>
      </c>
      <c r="F26" s="4"/>
      <c r="G26" s="5"/>
      <c r="H26" s="51">
        <v>397213.23</v>
      </c>
      <c r="I26" s="31">
        <v>32271.39</v>
      </c>
      <c r="J26" s="32"/>
    </row>
    <row r="27" spans="1:10" s="1" customFormat="1">
      <c r="A27" s="83" t="s">
        <v>41</v>
      </c>
      <c r="B27" s="84"/>
      <c r="C27" s="85"/>
      <c r="D27" s="7" t="s">
        <v>18</v>
      </c>
      <c r="E27" s="2" t="s">
        <v>42</v>
      </c>
      <c r="G27" s="12"/>
      <c r="H27" s="24">
        <v>516428.86</v>
      </c>
      <c r="I27" s="14">
        <f t="shared" si="0"/>
        <v>43035.738333333335</v>
      </c>
      <c r="J27" s="76"/>
    </row>
    <row r="28" spans="1:10" s="1" customFormat="1">
      <c r="A28" s="86"/>
      <c r="B28" s="161"/>
      <c r="C28" s="88"/>
      <c r="D28" s="25" t="s">
        <v>27</v>
      </c>
      <c r="E28" s="52" t="s">
        <v>43</v>
      </c>
      <c r="F28" s="3"/>
      <c r="G28" s="16"/>
      <c r="H28" s="53">
        <v>337425.14</v>
      </c>
      <c r="I28" s="27">
        <f>H28/12</f>
        <v>28118.761666666669</v>
      </c>
      <c r="J28" s="46"/>
    </row>
    <row r="29" spans="1:10" s="1" customFormat="1" ht="30.75" thickBot="1">
      <c r="A29" s="110"/>
      <c r="B29" s="111"/>
      <c r="C29" s="112"/>
      <c r="D29" s="29" t="s">
        <v>29</v>
      </c>
      <c r="E29" s="37" t="s">
        <v>44</v>
      </c>
      <c r="F29" s="4"/>
      <c r="G29" s="5"/>
      <c r="H29" s="30">
        <v>387106.66</v>
      </c>
      <c r="I29" s="31">
        <f>H29/12</f>
        <v>32258.888333333332</v>
      </c>
      <c r="J29" s="20" t="s">
        <v>13</v>
      </c>
    </row>
    <row r="30" spans="1:10" s="1" customFormat="1">
      <c r="A30" s="83" t="s">
        <v>45</v>
      </c>
      <c r="B30" s="84"/>
      <c r="C30" s="85"/>
      <c r="D30" s="7" t="s">
        <v>18</v>
      </c>
      <c r="E30" s="40" t="s">
        <v>46</v>
      </c>
      <c r="F30" s="34"/>
      <c r="G30" s="35"/>
      <c r="H30" s="34">
        <v>437387.53</v>
      </c>
      <c r="I30" s="36">
        <f t="shared" si="0"/>
        <v>36448.960833333338</v>
      </c>
      <c r="J30" s="6"/>
    </row>
    <row r="31" spans="1:10" s="1" customFormat="1" ht="173.25" customHeight="1" thickBot="1">
      <c r="A31" s="89"/>
      <c r="B31" s="90"/>
      <c r="C31" s="91"/>
      <c r="D31" s="29" t="s">
        <v>20</v>
      </c>
      <c r="E31" s="37" t="s">
        <v>47</v>
      </c>
      <c r="F31" s="4"/>
      <c r="G31" s="5"/>
      <c r="H31" s="30">
        <v>369639.44</v>
      </c>
      <c r="I31" s="31">
        <f>H31/12</f>
        <v>30803.286666666667</v>
      </c>
      <c r="J31" s="3"/>
    </row>
    <row r="32" spans="1:10" s="1" customFormat="1">
      <c r="A32" s="84" t="s">
        <v>48</v>
      </c>
      <c r="B32" s="84"/>
      <c r="C32" s="85"/>
      <c r="D32" s="8" t="s">
        <v>18</v>
      </c>
      <c r="E32" s="40" t="s">
        <v>49</v>
      </c>
      <c r="F32" s="34"/>
      <c r="G32" s="35"/>
      <c r="H32" s="47">
        <v>530945.56000000006</v>
      </c>
      <c r="I32" s="36">
        <f t="shared" si="0"/>
        <v>44245.46333333334</v>
      </c>
      <c r="J32" s="46"/>
    </row>
    <row r="33" spans="1:12" s="1" customFormat="1">
      <c r="A33" s="87"/>
      <c r="B33" s="87"/>
      <c r="C33" s="88"/>
      <c r="D33" s="3" t="s">
        <v>27</v>
      </c>
      <c r="E33" s="48" t="s">
        <v>50</v>
      </c>
      <c r="F33" s="17"/>
      <c r="G33" s="18"/>
      <c r="H33" s="49">
        <v>428214.69</v>
      </c>
      <c r="I33" s="50">
        <f t="shared" si="0"/>
        <v>35684.557500000003</v>
      </c>
      <c r="J33" s="46"/>
    </row>
    <row r="34" spans="1:12" s="1" customFormat="1">
      <c r="A34" s="87"/>
      <c r="B34" s="87"/>
      <c r="C34" s="88"/>
      <c r="D34" s="25" t="s">
        <v>29</v>
      </c>
      <c r="E34" s="49" t="s">
        <v>51</v>
      </c>
      <c r="F34" s="17"/>
      <c r="G34" s="18"/>
      <c r="H34" s="49">
        <v>43097.25</v>
      </c>
      <c r="I34" s="50">
        <f>H34/1.5</f>
        <v>28731.5</v>
      </c>
      <c r="J34" s="76"/>
      <c r="K34" s="3"/>
      <c r="L34" s="54" t="s">
        <v>52</v>
      </c>
    </row>
    <row r="35" spans="1:12" s="1" customFormat="1" ht="40.5" customHeight="1" thickBot="1">
      <c r="A35" s="90"/>
      <c r="B35" s="90"/>
      <c r="C35" s="91"/>
      <c r="D35" s="29" t="s">
        <v>29</v>
      </c>
      <c r="E35" s="37" t="s">
        <v>53</v>
      </c>
      <c r="F35" s="4"/>
      <c r="G35" s="5"/>
      <c r="H35" s="30">
        <v>296167.34999999998</v>
      </c>
      <c r="I35" s="31">
        <f>H35/10</f>
        <v>29616.734999999997</v>
      </c>
      <c r="J35" s="55"/>
      <c r="L35" s="56" t="s">
        <v>54</v>
      </c>
    </row>
    <row r="36" spans="1:12" s="1" customFormat="1">
      <c r="A36" s="83" t="s">
        <v>55</v>
      </c>
      <c r="B36" s="84"/>
      <c r="C36" s="85"/>
      <c r="D36" s="6" t="s">
        <v>18</v>
      </c>
      <c r="E36" s="40" t="s">
        <v>56</v>
      </c>
      <c r="F36" s="34"/>
      <c r="G36" s="35"/>
      <c r="H36" s="34">
        <v>461726.29</v>
      </c>
      <c r="I36" s="36">
        <f t="shared" si="0"/>
        <v>38477.190833333334</v>
      </c>
      <c r="J36" s="76"/>
    </row>
    <row r="37" spans="1:12" s="1" customFormat="1" ht="45">
      <c r="A37" s="86"/>
      <c r="B37" s="87"/>
      <c r="C37" s="88"/>
      <c r="D37" s="13" t="s">
        <v>20</v>
      </c>
      <c r="E37" s="48" t="s">
        <v>57</v>
      </c>
      <c r="F37" s="17"/>
      <c r="G37" s="18"/>
      <c r="H37" s="17">
        <v>274290.28000000003</v>
      </c>
      <c r="I37" s="50">
        <v>25252.77</v>
      </c>
      <c r="J37" s="57" t="s">
        <v>58</v>
      </c>
    </row>
    <row r="38" spans="1:12" s="1" customFormat="1" ht="123.75" customHeight="1" thickBot="1">
      <c r="A38" s="89"/>
      <c r="B38" s="90"/>
      <c r="C38" s="91"/>
      <c r="D38" s="79" t="s">
        <v>20</v>
      </c>
      <c r="E38" s="37" t="s">
        <v>59</v>
      </c>
      <c r="F38" s="4"/>
      <c r="G38" s="5"/>
      <c r="H38" s="30">
        <v>398576.05</v>
      </c>
      <c r="I38" s="31">
        <f t="shared" si="0"/>
        <v>33214.67083333333</v>
      </c>
      <c r="J38" s="58" t="s">
        <v>60</v>
      </c>
    </row>
    <row r="39" spans="1:12" s="1" customFormat="1">
      <c r="A39" s="83" t="s">
        <v>61</v>
      </c>
      <c r="B39" s="84"/>
      <c r="C39" s="85"/>
      <c r="D39" s="102" t="s">
        <v>62</v>
      </c>
      <c r="E39" s="83" t="s">
        <v>63</v>
      </c>
      <c r="F39" s="84"/>
      <c r="G39" s="85"/>
      <c r="H39" s="22"/>
      <c r="I39" s="95">
        <f>H40/12</f>
        <v>44210.424166666664</v>
      </c>
      <c r="J39" s="92" t="s">
        <v>13</v>
      </c>
    </row>
    <row r="40" spans="1:12" s="1" customFormat="1">
      <c r="A40" s="86"/>
      <c r="B40" s="87"/>
      <c r="C40" s="88"/>
      <c r="D40" s="103"/>
      <c r="E40" s="99"/>
      <c r="F40" s="100"/>
      <c r="G40" s="101"/>
      <c r="H40" s="42">
        <v>530525.09</v>
      </c>
      <c r="I40" s="96"/>
      <c r="J40" s="92"/>
    </row>
    <row r="41" spans="1:12" s="1" customFormat="1">
      <c r="A41" s="86"/>
      <c r="B41" s="87"/>
      <c r="C41" s="88"/>
      <c r="D41" s="59" t="s">
        <v>64</v>
      </c>
      <c r="E41" s="26" t="s">
        <v>65</v>
      </c>
      <c r="F41" s="17"/>
      <c r="G41" s="18"/>
      <c r="H41" s="17">
        <v>762622.23</v>
      </c>
      <c r="I41" s="60">
        <f t="shared" si="0"/>
        <v>63551.852500000001</v>
      </c>
      <c r="J41" s="92"/>
      <c r="L41" s="10"/>
    </row>
    <row r="42" spans="1:12" s="1" customFormat="1">
      <c r="A42" s="86"/>
      <c r="B42" s="87"/>
      <c r="C42" s="88"/>
      <c r="D42" s="61" t="s">
        <v>64</v>
      </c>
      <c r="E42" s="16" t="s">
        <v>66</v>
      </c>
      <c r="F42" s="17"/>
      <c r="G42" s="18"/>
      <c r="H42" s="17">
        <v>518266.2</v>
      </c>
      <c r="I42" s="50">
        <f t="shared" si="0"/>
        <v>43188.85</v>
      </c>
      <c r="J42" s="92"/>
    </row>
    <row r="43" spans="1:12" s="1" customFormat="1">
      <c r="A43" s="86"/>
      <c r="B43" s="87"/>
      <c r="C43" s="88"/>
      <c r="D43" s="61" t="s">
        <v>64</v>
      </c>
      <c r="E43" s="16" t="s">
        <v>67</v>
      </c>
      <c r="F43" s="17"/>
      <c r="G43" s="18"/>
      <c r="H43" s="49">
        <v>552054.03</v>
      </c>
      <c r="I43" s="50">
        <f>H43/12</f>
        <v>46004.502500000002</v>
      </c>
      <c r="J43" s="92"/>
    </row>
    <row r="44" spans="1:12" s="1" customFormat="1" ht="37.5" customHeight="1" thickBot="1">
      <c r="A44" s="89"/>
      <c r="B44" s="90"/>
      <c r="C44" s="91"/>
      <c r="D44" s="77" t="s">
        <v>68</v>
      </c>
      <c r="E44" s="62" t="s">
        <v>69</v>
      </c>
      <c r="F44" s="4"/>
      <c r="G44" s="5"/>
      <c r="H44" s="30">
        <v>471212.3</v>
      </c>
      <c r="I44" s="31">
        <f t="shared" si="0"/>
        <v>39267.691666666666</v>
      </c>
      <c r="J44" s="94"/>
    </row>
    <row r="45" spans="1:12" s="1" customFormat="1">
      <c r="A45" s="83" t="s">
        <v>70</v>
      </c>
      <c r="B45" s="84"/>
      <c r="C45" s="85"/>
      <c r="D45" s="40" t="s">
        <v>62</v>
      </c>
      <c r="E45" s="33" t="s">
        <v>71</v>
      </c>
      <c r="F45" s="34"/>
      <c r="G45" s="35"/>
      <c r="H45" s="47">
        <v>570589.32999999996</v>
      </c>
      <c r="I45" s="36">
        <f t="shared" si="0"/>
        <v>47549.110833333332</v>
      </c>
      <c r="J45" s="6"/>
    </row>
    <row r="46" spans="1:12" s="1" customFormat="1">
      <c r="A46" s="86"/>
      <c r="B46" s="87"/>
      <c r="C46" s="88"/>
      <c r="D46" s="61" t="s">
        <v>64</v>
      </c>
      <c r="E46" s="16" t="s">
        <v>72</v>
      </c>
      <c r="F46" s="17"/>
      <c r="G46" s="18"/>
      <c r="H46" s="49">
        <v>497385.1</v>
      </c>
      <c r="I46" s="50">
        <f t="shared" si="0"/>
        <v>41448.758333333331</v>
      </c>
      <c r="J46" s="63"/>
    </row>
    <row r="47" spans="1:12" s="1" customFormat="1" ht="30">
      <c r="A47" s="86"/>
      <c r="B47" s="87"/>
      <c r="C47" s="88"/>
      <c r="D47" s="61" t="s">
        <v>64</v>
      </c>
      <c r="E47" s="16" t="s">
        <v>73</v>
      </c>
      <c r="F47" s="17"/>
      <c r="G47" s="18"/>
      <c r="H47" s="49">
        <v>177768.04</v>
      </c>
      <c r="I47" s="50">
        <f>H47/4</f>
        <v>44442.01</v>
      </c>
      <c r="J47" s="63" t="s">
        <v>13</v>
      </c>
      <c r="L47" s="54" t="s">
        <v>74</v>
      </c>
    </row>
    <row r="48" spans="1:12" s="1" customFormat="1">
      <c r="A48" s="86"/>
      <c r="B48" s="87"/>
      <c r="C48" s="88"/>
      <c r="D48" s="61" t="s">
        <v>64</v>
      </c>
      <c r="E48" s="16" t="s">
        <v>75</v>
      </c>
      <c r="F48" s="17"/>
      <c r="G48" s="18"/>
      <c r="H48" s="49">
        <v>271173.09000000003</v>
      </c>
      <c r="I48" s="50">
        <f>H48/7</f>
        <v>38739.012857142858</v>
      </c>
      <c r="J48" s="78"/>
      <c r="L48" s="54" t="s">
        <v>76</v>
      </c>
    </row>
    <row r="49" spans="1:13" s="1" customFormat="1" ht="61.5" customHeight="1" thickBot="1">
      <c r="A49" s="89"/>
      <c r="B49" s="90"/>
      <c r="C49" s="91"/>
      <c r="D49" s="64" t="s">
        <v>68</v>
      </c>
      <c r="E49" s="51" t="s">
        <v>77</v>
      </c>
      <c r="F49" s="65"/>
      <c r="G49" s="66"/>
      <c r="H49" s="67">
        <v>214621.28</v>
      </c>
      <c r="I49" s="68">
        <f>H49/7</f>
        <v>30660.182857142856</v>
      </c>
      <c r="J49" s="69"/>
      <c r="L49" s="2"/>
      <c r="M49" s="2"/>
    </row>
    <row r="50" spans="1:13" s="1" customFormat="1">
      <c r="A50" s="83" t="s">
        <v>78</v>
      </c>
      <c r="B50" s="84"/>
      <c r="C50" s="85"/>
      <c r="D50" s="70" t="s">
        <v>62</v>
      </c>
      <c r="E50" s="6" t="s">
        <v>79</v>
      </c>
      <c r="F50" s="6"/>
      <c r="G50" s="6"/>
      <c r="H50" s="6">
        <v>686388.84</v>
      </c>
      <c r="I50" s="71">
        <f t="shared" si="0"/>
        <v>57199.07</v>
      </c>
      <c r="J50" s="93" t="s">
        <v>13</v>
      </c>
    </row>
    <row r="51" spans="1:13" s="1" customFormat="1">
      <c r="A51" s="86"/>
      <c r="B51" s="87"/>
      <c r="C51" s="88"/>
      <c r="D51" s="19" t="s">
        <v>64</v>
      </c>
      <c r="E51" s="3" t="s">
        <v>80</v>
      </c>
      <c r="F51" s="3"/>
      <c r="G51" s="3"/>
      <c r="H51" s="3">
        <v>651322.66</v>
      </c>
      <c r="I51" s="72">
        <f t="shared" si="0"/>
        <v>54276.888333333336</v>
      </c>
      <c r="J51" s="92"/>
    </row>
    <row r="52" spans="1:13" s="1" customFormat="1">
      <c r="A52" s="86"/>
      <c r="B52" s="87"/>
      <c r="C52" s="88"/>
      <c r="D52" s="19" t="s">
        <v>64</v>
      </c>
      <c r="E52" s="97" t="s">
        <v>81</v>
      </c>
      <c r="F52" s="97"/>
      <c r="G52" s="97"/>
      <c r="H52" s="3">
        <v>599954.99</v>
      </c>
      <c r="I52" s="72">
        <f t="shared" si="0"/>
        <v>49996.249166666668</v>
      </c>
      <c r="J52" s="92"/>
    </row>
    <row r="53" spans="1:13" s="1" customFormat="1" ht="78.75" customHeight="1" thickBot="1">
      <c r="A53" s="89"/>
      <c r="B53" s="90"/>
      <c r="C53" s="91"/>
      <c r="D53" s="32" t="s">
        <v>68</v>
      </c>
      <c r="E53" s="98" t="s">
        <v>82</v>
      </c>
      <c r="F53" s="98"/>
      <c r="G53" s="98"/>
      <c r="H53" s="79">
        <v>486758.97</v>
      </c>
      <c r="I53" s="73">
        <f t="shared" si="0"/>
        <v>40563.247499999998</v>
      </c>
      <c r="J53" s="94"/>
    </row>
    <row r="54" spans="1:13" s="1" customFormat="1">
      <c r="A54" s="83" t="s">
        <v>83</v>
      </c>
      <c r="B54" s="84"/>
      <c r="C54" s="85"/>
      <c r="D54" s="70" t="s">
        <v>62</v>
      </c>
      <c r="E54" s="6" t="s">
        <v>84</v>
      </c>
      <c r="F54" s="6"/>
      <c r="G54" s="6"/>
      <c r="H54" s="70">
        <v>563701.46</v>
      </c>
      <c r="I54" s="71">
        <f t="shared" si="0"/>
        <v>46975.121666666666</v>
      </c>
      <c r="J54" s="93" t="s">
        <v>13</v>
      </c>
    </row>
    <row r="55" spans="1:13" s="1" customFormat="1">
      <c r="A55" s="86"/>
      <c r="B55" s="87"/>
      <c r="C55" s="88"/>
      <c r="D55" s="19" t="s">
        <v>64</v>
      </c>
      <c r="E55" s="3" t="s">
        <v>85</v>
      </c>
      <c r="F55" s="3"/>
      <c r="G55" s="3"/>
      <c r="H55" s="74">
        <v>562225.31999999995</v>
      </c>
      <c r="I55" s="72">
        <f t="shared" si="0"/>
        <v>46852.109999999993</v>
      </c>
      <c r="J55" s="92"/>
    </row>
    <row r="56" spans="1:13" s="1" customFormat="1">
      <c r="A56" s="86"/>
      <c r="B56" s="87"/>
      <c r="C56" s="88"/>
      <c r="D56" s="61" t="s">
        <v>64</v>
      </c>
      <c r="E56" s="24" t="s">
        <v>86</v>
      </c>
      <c r="F56" s="42" t="s">
        <v>87</v>
      </c>
      <c r="G56" s="18"/>
      <c r="H56" s="74">
        <v>679843.65</v>
      </c>
      <c r="I56" s="72">
        <f t="shared" si="0"/>
        <v>56653.637500000004</v>
      </c>
      <c r="J56" s="92"/>
    </row>
    <row r="57" spans="1:13" ht="77.25" customHeight="1" thickBot="1">
      <c r="A57" s="89"/>
      <c r="B57" s="90"/>
      <c r="C57" s="91"/>
      <c r="D57" s="32" t="s">
        <v>64</v>
      </c>
      <c r="E57" s="79" t="s">
        <v>88</v>
      </c>
      <c r="F57" s="9"/>
      <c r="G57" s="9"/>
      <c r="H57" s="79">
        <v>341877.64</v>
      </c>
      <c r="I57" s="73">
        <f>H57/12</f>
        <v>28489.803333333333</v>
      </c>
      <c r="J57" s="94"/>
      <c r="L57" s="21"/>
      <c r="M57" s="21"/>
    </row>
    <row r="58" spans="1:13">
      <c r="A58" s="83" t="s">
        <v>89</v>
      </c>
      <c r="B58" s="84"/>
      <c r="C58" s="85"/>
      <c r="D58" s="70" t="s">
        <v>62</v>
      </c>
      <c r="E58" s="6" t="s">
        <v>90</v>
      </c>
      <c r="F58" s="6"/>
      <c r="G58" s="6"/>
      <c r="H58" s="70">
        <v>551556.5</v>
      </c>
      <c r="I58" s="71">
        <f t="shared" si="0"/>
        <v>45963.041666666664</v>
      </c>
      <c r="J58" s="6"/>
    </row>
    <row r="59" spans="1:13" ht="30">
      <c r="A59" s="86"/>
      <c r="B59" s="87"/>
      <c r="C59" s="88"/>
      <c r="D59" s="19" t="s">
        <v>64</v>
      </c>
      <c r="E59" s="3" t="s">
        <v>91</v>
      </c>
      <c r="F59" s="3"/>
      <c r="G59" s="3"/>
      <c r="H59" s="74">
        <v>763626.45</v>
      </c>
      <c r="I59" s="72">
        <f t="shared" si="0"/>
        <v>63635.537499999999</v>
      </c>
      <c r="J59" s="63" t="s">
        <v>13</v>
      </c>
    </row>
    <row r="60" spans="1:13" ht="30">
      <c r="A60" s="86"/>
      <c r="B60" s="87"/>
      <c r="C60" s="88"/>
      <c r="D60" s="19" t="s">
        <v>64</v>
      </c>
      <c r="E60" s="3" t="s">
        <v>92</v>
      </c>
      <c r="F60" s="3"/>
      <c r="G60" s="3"/>
      <c r="H60" s="74">
        <v>738784.95</v>
      </c>
      <c r="I60" s="72">
        <f t="shared" si="0"/>
        <v>61565.412499999999</v>
      </c>
      <c r="J60" s="63" t="s">
        <v>13</v>
      </c>
    </row>
    <row r="61" spans="1:13" ht="45">
      <c r="A61" s="86"/>
      <c r="B61" s="87"/>
      <c r="C61" s="88"/>
      <c r="D61" s="19" t="s">
        <v>64</v>
      </c>
      <c r="E61" s="3" t="s">
        <v>93</v>
      </c>
      <c r="F61" s="3"/>
      <c r="G61" s="3"/>
      <c r="H61" s="74">
        <v>356096.19</v>
      </c>
      <c r="I61" s="72">
        <f t="shared" si="0"/>
        <v>29674.682499999999</v>
      </c>
      <c r="J61" s="63" t="s">
        <v>94</v>
      </c>
    </row>
    <row r="62" spans="1:13" ht="65.25" customHeight="1" thickBot="1">
      <c r="A62" s="89"/>
      <c r="B62" s="90"/>
      <c r="C62" s="91"/>
      <c r="D62" s="32" t="s">
        <v>68</v>
      </c>
      <c r="E62" s="79" t="s">
        <v>95</v>
      </c>
      <c r="F62" s="9"/>
      <c r="G62" s="9"/>
      <c r="H62" s="75">
        <v>647491.31999999995</v>
      </c>
      <c r="I62" s="73">
        <f t="shared" si="0"/>
        <v>53957.609999999993</v>
      </c>
      <c r="J62" s="69" t="s">
        <v>13</v>
      </c>
    </row>
    <row r="63" spans="1:13">
      <c r="A63" s="83" t="s">
        <v>96</v>
      </c>
      <c r="B63" s="84"/>
      <c r="C63" s="85"/>
      <c r="D63" s="74" t="s">
        <v>62</v>
      </c>
      <c r="E63" s="3" t="s">
        <v>97</v>
      </c>
      <c r="F63" s="3"/>
      <c r="G63" s="3"/>
      <c r="H63" s="74">
        <v>590444.54</v>
      </c>
      <c r="I63" s="72">
        <f t="shared" si="0"/>
        <v>49203.71166666667</v>
      </c>
      <c r="J63" s="92" t="s">
        <v>13</v>
      </c>
    </row>
    <row r="64" spans="1:13">
      <c r="A64" s="86"/>
      <c r="B64" s="87"/>
      <c r="C64" s="88"/>
      <c r="D64" s="19" t="s">
        <v>64</v>
      </c>
      <c r="E64" s="3" t="s">
        <v>98</v>
      </c>
      <c r="F64" s="3"/>
      <c r="G64" s="3"/>
      <c r="H64" s="74">
        <v>631591.86</v>
      </c>
      <c r="I64" s="72">
        <f t="shared" si="0"/>
        <v>52632.654999999999</v>
      </c>
      <c r="J64" s="92"/>
    </row>
    <row r="65" spans="1:12">
      <c r="A65" s="86"/>
      <c r="B65" s="87"/>
      <c r="C65" s="88"/>
      <c r="D65" s="19" t="s">
        <v>64</v>
      </c>
      <c r="E65" s="3" t="s">
        <v>99</v>
      </c>
      <c r="F65" s="3"/>
      <c r="G65" s="3"/>
      <c r="H65" s="74">
        <v>511663.95</v>
      </c>
      <c r="I65" s="72">
        <f t="shared" si="0"/>
        <v>42638.662499999999</v>
      </c>
      <c r="J65" s="92"/>
    </row>
    <row r="66" spans="1:12" ht="53.25" customHeight="1" thickBot="1">
      <c r="A66" s="89"/>
      <c r="B66" s="90"/>
      <c r="C66" s="91"/>
      <c r="D66" s="32" t="s">
        <v>100</v>
      </c>
      <c r="E66" s="79" t="s">
        <v>101</v>
      </c>
      <c r="F66" s="9"/>
      <c r="G66" s="9"/>
      <c r="H66" s="79">
        <v>451976.26</v>
      </c>
      <c r="I66" s="73">
        <f t="shared" si="0"/>
        <v>37664.688333333332</v>
      </c>
      <c r="J66" s="92"/>
    </row>
    <row r="67" spans="1:12" ht="30">
      <c r="A67" s="83" t="s">
        <v>102</v>
      </c>
      <c r="B67" s="84"/>
      <c r="C67" s="85"/>
      <c r="D67" s="70" t="s">
        <v>62</v>
      </c>
      <c r="E67" s="6" t="s">
        <v>103</v>
      </c>
      <c r="F67" s="6"/>
      <c r="G67" s="6"/>
      <c r="H67" s="6">
        <v>561498.43999999994</v>
      </c>
      <c r="I67" s="71">
        <f t="shared" si="0"/>
        <v>46791.53666666666</v>
      </c>
      <c r="J67" s="63" t="s">
        <v>13</v>
      </c>
    </row>
    <row r="68" spans="1:12">
      <c r="A68" s="86"/>
      <c r="B68" s="87"/>
      <c r="C68" s="88"/>
      <c r="D68" s="19" t="s">
        <v>64</v>
      </c>
      <c r="E68" s="3" t="s">
        <v>104</v>
      </c>
      <c r="F68" s="3"/>
      <c r="G68" s="3"/>
      <c r="H68" s="3">
        <v>358178.33</v>
      </c>
      <c r="I68" s="72">
        <f t="shared" si="0"/>
        <v>29848.194166666668</v>
      </c>
      <c r="J68" s="63"/>
    </row>
    <row r="69" spans="1:12">
      <c r="A69" s="86"/>
      <c r="B69" s="87"/>
      <c r="C69" s="88"/>
      <c r="D69" s="19" t="s">
        <v>64</v>
      </c>
      <c r="E69" s="3" t="s">
        <v>105</v>
      </c>
      <c r="F69" s="3"/>
      <c r="G69" s="3"/>
      <c r="H69" s="72">
        <v>381018</v>
      </c>
      <c r="I69" s="72">
        <f>H69/11</f>
        <v>34638</v>
      </c>
      <c r="J69" s="63"/>
      <c r="L69" s="54" t="s">
        <v>106</v>
      </c>
    </row>
    <row r="70" spans="1:12">
      <c r="A70" s="86"/>
      <c r="B70" s="87"/>
      <c r="C70" s="88"/>
      <c r="D70" s="19" t="s">
        <v>68</v>
      </c>
      <c r="E70" s="3" t="s">
        <v>107</v>
      </c>
      <c r="F70" s="3"/>
      <c r="G70" s="3"/>
      <c r="H70" s="3">
        <v>301343.58</v>
      </c>
      <c r="I70" s="72">
        <f>H70/10</f>
        <v>30134.358</v>
      </c>
      <c r="J70" s="63"/>
      <c r="L70" s="54" t="s">
        <v>108</v>
      </c>
    </row>
    <row r="71" spans="1:12" ht="39.75" customHeight="1" thickBot="1">
      <c r="A71" s="89"/>
      <c r="B71" s="90"/>
      <c r="C71" s="91"/>
      <c r="D71" s="32" t="s">
        <v>68</v>
      </c>
      <c r="E71" s="79" t="s">
        <v>109</v>
      </c>
      <c r="F71" s="9"/>
      <c r="G71" s="9"/>
      <c r="H71" s="79">
        <v>62572.56</v>
      </c>
      <c r="I71" s="73">
        <f>H71/2</f>
        <v>31286.28</v>
      </c>
      <c r="J71" s="69"/>
      <c r="L71" s="56" t="s">
        <v>110</v>
      </c>
    </row>
    <row r="72" spans="1:12" ht="105" customHeight="1" thickBot="1">
      <c r="A72" s="80" t="s">
        <v>111</v>
      </c>
      <c r="B72" s="81"/>
      <c r="C72" s="82"/>
      <c r="D72" s="37" t="s">
        <v>62</v>
      </c>
      <c r="E72" s="62" t="s">
        <v>112</v>
      </c>
      <c r="F72" s="4"/>
      <c r="G72" s="5"/>
      <c r="H72" s="30">
        <v>426598.07</v>
      </c>
      <c r="I72" s="31">
        <f t="shared" ref="I72:I74" si="1">H72/12</f>
        <v>35549.839166666665</v>
      </c>
      <c r="J72" s="6"/>
    </row>
    <row r="73" spans="1:12" ht="124.5" customHeight="1" thickBot="1">
      <c r="A73" s="115" t="s">
        <v>113</v>
      </c>
      <c r="B73" s="116"/>
      <c r="C73" s="117"/>
      <c r="D73" s="37" t="s">
        <v>62</v>
      </c>
      <c r="E73" s="118" t="s">
        <v>114</v>
      </c>
      <c r="F73" s="119"/>
      <c r="G73" s="120"/>
      <c r="H73" s="30">
        <v>509080.66</v>
      </c>
      <c r="I73" s="31">
        <f>H73/12</f>
        <v>42423.388333333329</v>
      </c>
      <c r="J73" s="6"/>
    </row>
    <row r="74" spans="1:12" ht="15.75" customHeight="1" thickBot="1">
      <c r="A74" s="80" t="s">
        <v>115</v>
      </c>
      <c r="B74" s="81"/>
      <c r="C74" s="82"/>
      <c r="D74" s="37" t="s">
        <v>116</v>
      </c>
      <c r="E74" s="62" t="s">
        <v>117</v>
      </c>
      <c r="F74" s="4"/>
      <c r="G74" s="5"/>
      <c r="H74" s="30">
        <v>474033.74</v>
      </c>
      <c r="I74" s="31">
        <f t="shared" si="1"/>
        <v>39502.811666666668</v>
      </c>
      <c r="J74" s="6"/>
    </row>
    <row r="77" spans="1:12">
      <c r="I77" t="s">
        <v>118</v>
      </c>
    </row>
  </sheetData>
  <mergeCells count="47">
    <mergeCell ref="J4:J5"/>
    <mergeCell ref="A73:C73"/>
    <mergeCell ref="E73:G73"/>
    <mergeCell ref="A9:C10"/>
    <mergeCell ref="C2:I2"/>
    <mergeCell ref="A4:C5"/>
    <mergeCell ref="D4:D5"/>
    <mergeCell ref="E4:G5"/>
    <mergeCell ref="H4:I5"/>
    <mergeCell ref="A6:C8"/>
    <mergeCell ref="D6:D8"/>
    <mergeCell ref="E6:G8"/>
    <mergeCell ref="I6:I8"/>
    <mergeCell ref="J6:J8"/>
    <mergeCell ref="A27:C29"/>
    <mergeCell ref="A11:C12"/>
    <mergeCell ref="J11:J12"/>
    <mergeCell ref="A13:C14"/>
    <mergeCell ref="J13:J14"/>
    <mergeCell ref="A15:C16"/>
    <mergeCell ref="A17:C19"/>
    <mergeCell ref="A20:C21"/>
    <mergeCell ref="J20:J21"/>
    <mergeCell ref="A22:C24"/>
    <mergeCell ref="J22:J24"/>
    <mergeCell ref="A25:C26"/>
    <mergeCell ref="A30:C31"/>
    <mergeCell ref="A32:C35"/>
    <mergeCell ref="A36:C38"/>
    <mergeCell ref="A39:C44"/>
    <mergeCell ref="D39:D40"/>
    <mergeCell ref="A54:C57"/>
    <mergeCell ref="J54:J57"/>
    <mergeCell ref="A58:C62"/>
    <mergeCell ref="I39:I40"/>
    <mergeCell ref="J39:J44"/>
    <mergeCell ref="A45:C49"/>
    <mergeCell ref="A50:C53"/>
    <mergeCell ref="J50:J53"/>
    <mergeCell ref="E52:G52"/>
    <mergeCell ref="E53:G53"/>
    <mergeCell ref="E39:G40"/>
    <mergeCell ref="A74:C74"/>
    <mergeCell ref="A63:C66"/>
    <mergeCell ref="J63:J66"/>
    <mergeCell ref="A67:C71"/>
    <mergeCell ref="A72:C7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2020-04-15T07:19:03Z</dcterms:modified>
  <cp:category/>
  <cp:contentStatus/>
</cp:coreProperties>
</file>